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020"/>
  </bookViews>
  <sheets>
    <sheet name="EJECUCION OCTUBRE-DICIEMBRE 202" sheetId="1" r:id="rId1"/>
  </sheets>
  <definedNames>
    <definedName name="_xlnm.Print_Area" localSheetId="0">'EJECUCION OCTUBRE-DICIEMBRE 202'!$A$1:$P$42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O19" i="1" s="1"/>
  <c r="N19" i="1"/>
  <c r="P19" i="1"/>
  <c r="O20" i="1"/>
  <c r="P20" i="1"/>
  <c r="O21" i="1"/>
  <c r="P21" i="1"/>
  <c r="O22" i="1"/>
  <c r="P22" i="1"/>
  <c r="P23" i="1"/>
  <c r="H24" i="1"/>
  <c r="I24" i="1"/>
  <c r="J24" i="1"/>
  <c r="O25" i="1"/>
  <c r="P25" i="1"/>
  <c r="O26" i="1"/>
  <c r="P26" i="1"/>
  <c r="P27" i="1"/>
  <c r="O28" i="1"/>
  <c r="P28" i="1"/>
  <c r="O29" i="1"/>
  <c r="P29" i="1"/>
  <c r="O30" i="1"/>
  <c r="P30" i="1"/>
  <c r="O31" i="1"/>
  <c r="P31" i="1"/>
  <c r="O32" i="1"/>
  <c r="K33" i="1"/>
  <c r="L33" i="1"/>
  <c r="M33" i="1"/>
  <c r="O33" i="1" s="1"/>
  <c r="N33" i="1"/>
  <c r="P33" i="1" s="1"/>
  <c r="O34" i="1"/>
  <c r="K35" i="1" l="1"/>
  <c r="L35" i="1"/>
  <c r="M35" i="1"/>
  <c r="O35" i="1" s="1"/>
  <c r="N35" i="1"/>
  <c r="P35" i="1" s="1"/>
</calcChain>
</file>

<file path=xl/sharedStrings.xml><?xml version="1.0" encoding="utf-8"?>
<sst xmlns="http://schemas.openxmlformats.org/spreadsheetml/2006/main" count="85" uniqueCount="72">
  <si>
    <t>AVANCE FÍSICO - FINANCIERO Y DESVÍOS</t>
  </si>
  <si>
    <t>OCTUBRE - DICIEMBRE. 2021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</si>
  <si>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</si>
  <si>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</si>
  <si>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</si>
  <si>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</si>
  <si>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</si>
  <si>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</si>
  <si>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</si>
  <si>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</si>
  <si>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Ejecución Fisica Financiera Octubre - Diciembre. 2021</t>
  </si>
  <si>
    <t>NUM. Y PRODUCTO</t>
  </si>
  <si>
    <t>Estrategia Nacional de Desarrollo a Contribuir</t>
  </si>
  <si>
    <t>BENEFICIARIO</t>
  </si>
  <si>
    <t xml:space="preserve">UNIDAD DE MEDIDA </t>
  </si>
  <si>
    <t xml:space="preserve">Presupuesto Incicial   Aprobado 2021,  </t>
  </si>
  <si>
    <t>Presupuesto   2021,  Vigente</t>
  </si>
  <si>
    <t>Metas Fisicas para el año 2021</t>
  </si>
  <si>
    <t xml:space="preserve">4to..- Trimestre </t>
  </si>
  <si>
    <t>% Fisica</t>
  </si>
  <si>
    <t>% Financiero</t>
  </si>
  <si>
    <t>Ejec</t>
  </si>
  <si>
    <t>Obj. Gral.</t>
  </si>
  <si>
    <t>Obj. Esp.</t>
  </si>
  <si>
    <t>Programación Fisica, Oct.- Dic.            (A)</t>
  </si>
  <si>
    <t>Programación Financiera, Oct.-Dic.                      (B)</t>
  </si>
  <si>
    <t>Ejecución Fisica, Oct.-Dic.                      (C)</t>
  </si>
  <si>
    <t>Ejecución Financiera, Oct.-Dic.                       (D)</t>
  </si>
  <si>
    <t>% Fisica =C/A*100</t>
  </si>
  <si>
    <t>Financiera %=D/B*100</t>
  </si>
  <si>
    <t xml:space="preserve">Código </t>
  </si>
  <si>
    <t>PROGRAMA O11 - FOMENTO DEL EMPLEO</t>
  </si>
  <si>
    <t>O2.-Demandantes de Empleos con Servicios de Intermediación.</t>
  </si>
  <si>
    <t>3.4.2</t>
  </si>
  <si>
    <t>Demandantes de empleo</t>
  </si>
  <si>
    <t>% de Usuarios Registrados</t>
  </si>
  <si>
    <t>% de Usuarios Orientados</t>
  </si>
  <si>
    <t>O3.- Demanadantes de Empleo Reciben Formación Laboral.</t>
  </si>
  <si>
    <t>% de Usuarios Capacitados.</t>
  </si>
  <si>
    <t>% de Usuarios Formados para el Autoempleo.</t>
  </si>
  <si>
    <t>O</t>
  </si>
  <si>
    <t>PROGRAMA O12 - REGULACION DE LAS RELACIONES LABORALES</t>
  </si>
  <si>
    <t>O2.-Trabajadores y Empeadores con servicios de Inspección ofrecido en tiempo oprtuno y de calidad</t>
  </si>
  <si>
    <t>3.3.2</t>
  </si>
  <si>
    <t>Trabajadores y Empleadores</t>
  </si>
  <si>
    <t>% de Establecimientos Registrados</t>
  </si>
  <si>
    <t>% Inspecciones Realizadas</t>
  </si>
  <si>
    <t>SIRLA</t>
  </si>
  <si>
    <t>O3.- Trabajadores y Empleadores con servicio de Mediación y Arbitraje Laboral.</t>
  </si>
  <si>
    <t>%  de Conflictos Economicos Resueltos.</t>
  </si>
  <si>
    <t>O4.- Trabajadores y Empleadores con Salarios Minimos Actualizados.</t>
  </si>
  <si>
    <t xml:space="preserve">Trabajadores.  </t>
  </si>
  <si>
    <t>% Tarifas de salarios minimos actualizadas</t>
  </si>
  <si>
    <t>O5.-Asistencia en las Normas de Higiene y Seguridad en el Trabajo.</t>
  </si>
  <si>
    <t>Empresas</t>
  </si>
  <si>
    <t>% de Comite Mixtos constituidos</t>
  </si>
  <si>
    <t>O6.-Retiarad de Niños, Niñas y Adolescentes del Trabajo Infantil.</t>
  </si>
  <si>
    <t>Niños,Niñas y Adolescentes.</t>
  </si>
  <si>
    <t>Tasa de NNA, Retirados del Trabajo Infantil.</t>
  </si>
  <si>
    <t xml:space="preserve">O7.- Trabajadores y Empleadores con acceso Asistenia  judicial gratuita </t>
  </si>
  <si>
    <t>Trabajadores y empleadores</t>
  </si>
  <si>
    <t xml:space="preserve">% Trabajadores y Empleadores                                                                                                                     </t>
  </si>
  <si>
    <t>O2.-Actores Laborales con Orientación en Igualdad Oportunidades y No Discriminación.</t>
  </si>
  <si>
    <t>2.3.1</t>
  </si>
  <si>
    <t xml:space="preserve">Jefas de hogar, jovenes que ni estudian ni trabajan </t>
  </si>
  <si>
    <t>% Campañas de sesibilización</t>
  </si>
  <si>
    <t>TOTAL GENERAL PROGRAMAS SUSTANTIVOS O11, O12 Y O13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</si>
  <si>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theme="1"/>
        <rFont val="Calibri"/>
        <family val="2"/>
        <scheme val="minor"/>
      </rPr>
      <t xml:space="preserve"> Regir Las Politicas públicas de Empleo y la Seguridad Social, Regulando las relaciones Laborales con Igualdad de Oportunidades y no Discriminación, Impulso de normativa modernas y de servicios de calidad a los actores laborales, a fin de contribuir al Fomento del Empleo Decente, la paz Socio Laboral y el desarrollo sostenible de la nacion con justicia social.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</si>
  <si>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el liderazgo en el ambito Socio Laboral que participa de forma eficiente, eficaz, concertada con Igualdad de Oportunidades y No Discriminación, en el Fomento del Empleo Decente y la Seguridad Social, asi como en la Regulación de las Relaciones Laborales en el ambiente de trabajoen un marco de estricto apego a la legislación y normas laborales. </t>
    </r>
  </si>
  <si>
    <t>% de Ejecución Fisico-Finanaciero         Octubre - Diciembre 2021</t>
  </si>
  <si>
    <t>Programación Fisica Financiera                          Octubre - Diciembre. 2021</t>
  </si>
  <si>
    <t>PROGRAMA O13 - IGUALDAD DE OPORTUNIDADES Y NODISCRIMINACION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</si>
</sst>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2"/>
      <name val="Calibri"/>
      <family val="2"/>
    </font>
    <font>
      <b/>
      <sz val="16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49" fontId="6" fillId="3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right" vertical="center" wrapText="1"/>
    </xf>
    <xf numFmtId="43" fontId="8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right" vertical="center"/>
    </xf>
    <xf numFmtId="165" fontId="12" fillId="2" borderId="1" xfId="1" applyNumberFormat="1" applyFont="1" applyFill="1" applyBorder="1" applyAlignment="1">
      <alignment horizontal="right" vertical="center"/>
    </xf>
    <xf numFmtId="166" fontId="12" fillId="2" borderId="1" xfId="1" applyNumberFormat="1" applyFont="1" applyFill="1" applyBorder="1" applyAlignment="1">
      <alignment horizontal="right" vertical="center"/>
    </xf>
    <xf numFmtId="165" fontId="12" fillId="2" borderId="1" xfId="1" applyNumberFormat="1" applyFont="1" applyFill="1" applyBorder="1" applyAlignment="1">
      <alignment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43" fontId="2" fillId="0" borderId="0" xfId="1" applyFont="1" applyFill="1" applyBorder="1"/>
    <xf numFmtId="43" fontId="3" fillId="0" borderId="0" xfId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43" fontId="17" fillId="0" borderId="0" xfId="1" applyFont="1" applyFill="1" applyBorder="1"/>
    <xf numFmtId="0" fontId="18" fillId="0" borderId="0" xfId="0" applyFont="1" applyFill="1" applyBorder="1"/>
    <xf numFmtId="43" fontId="18" fillId="0" borderId="0" xfId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3" fillId="3" borderId="0" xfId="0" applyFont="1" applyFill="1" applyBorder="1"/>
    <xf numFmtId="165" fontId="12" fillId="2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189442</xdr:colOff>
      <xdr:row>0</xdr:row>
      <xdr:rowOff>0</xdr:rowOff>
    </xdr:from>
    <xdr:to>
      <xdr:col>9</xdr:col>
      <xdr:colOff>661459</xdr:colOff>
      <xdr:row>4</xdr:row>
      <xdr:rowOff>222249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442" y="0"/>
          <a:ext cx="2228850" cy="1174749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326572</xdr:colOff>
      <xdr:row>37</xdr:row>
      <xdr:rowOff>217714</xdr:rowOff>
    </xdr:from>
    <xdr:to>
      <xdr:col>9</xdr:col>
      <xdr:colOff>592637</xdr:colOff>
      <xdr:row>40</xdr:row>
      <xdr:rowOff>110580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1" y="14314714"/>
          <a:ext cx="2837815" cy="709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0"/>
  <sheetViews>
    <sheetView tabSelected="1" zoomScale="70" zoomScaleNormal="70" zoomScaleSheetLayoutView="70" workbookViewId="0">
      <selection activeCell="K40" sqref="K40"/>
    </sheetView>
  </sheetViews>
  <sheetFormatPr baseColWidth="10" defaultColWidth="24" defaultRowHeight="15.75" x14ac:dyDescent="0.25"/>
  <cols>
    <col min="1" max="1" width="8.140625" style="2" customWidth="1"/>
    <col min="2" max="2" width="17.28515625" style="2" customWidth="1"/>
    <col min="3" max="5" width="6.42578125" style="2" customWidth="1"/>
    <col min="6" max="6" width="14.28515625" style="2" customWidth="1"/>
    <col min="7" max="7" width="12.28515625" style="2" customWidth="1"/>
    <col min="8" max="8" width="13.42578125" style="2" customWidth="1"/>
    <col min="9" max="9" width="12.85546875" style="2" customWidth="1"/>
    <col min="10" max="10" width="10.85546875" style="2" customWidth="1"/>
    <col min="11" max="11" width="12.140625" style="2" customWidth="1"/>
    <col min="12" max="12" width="13.85546875" style="2" customWidth="1"/>
    <col min="13" max="13" width="11.7109375" style="2" customWidth="1"/>
    <col min="14" max="14" width="14" style="2" customWidth="1"/>
    <col min="15" max="16" width="10.85546875" style="2" customWidth="1"/>
    <col min="17" max="16384" width="24" style="2"/>
  </cols>
  <sheetData>
    <row r="4" spans="1:16" ht="27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ht="22.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t="15.75" customHeight="1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37.5" customHeight="1" x14ac:dyDescent="0.25">
      <c r="A8" s="59" t="s">
        <v>67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idden="1" x14ac:dyDescent="0.25">
      <c r="A9" s="38"/>
      <c r="B9" s="37"/>
      <c r="C9" s="37"/>
      <c r="D9" s="37"/>
      <c r="E9" s="37"/>
      <c r="F9" s="37"/>
      <c r="G9" s="37"/>
      <c r="H9" s="37"/>
      <c r="I9" s="37"/>
      <c r="J9" s="37"/>
      <c r="K9" s="28"/>
      <c r="L9" s="28"/>
      <c r="M9" s="28"/>
      <c r="N9" s="28"/>
      <c r="O9" s="28"/>
      <c r="P9" s="28"/>
    </row>
    <row r="10" spans="1:16" ht="30.75" customHeight="1" x14ac:dyDescent="0.25">
      <c r="A10" s="56" t="s">
        <v>68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7.5" hidden="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6" hidden="1" x14ac:dyDescent="0.25">
      <c r="A12" s="3"/>
      <c r="B12" s="4" t="s">
        <v>2</v>
      </c>
      <c r="C12" s="5" t="s">
        <v>3</v>
      </c>
      <c r="D12" s="3"/>
      <c r="E12" s="3"/>
      <c r="F12" s="3"/>
      <c r="G12" s="3"/>
      <c r="H12" s="3"/>
      <c r="I12" s="3"/>
      <c r="J12" s="3"/>
    </row>
    <row r="13" spans="1:16" hidden="1" x14ac:dyDescent="0.25">
      <c r="A13" s="3"/>
      <c r="B13" s="4" t="s">
        <v>4</v>
      </c>
      <c r="C13" s="5" t="s">
        <v>5</v>
      </c>
      <c r="D13" s="3"/>
      <c r="E13" s="3"/>
      <c r="F13" s="3"/>
      <c r="G13" s="3"/>
      <c r="H13" s="3"/>
      <c r="I13" s="3"/>
      <c r="J13" s="3"/>
    </row>
    <row r="14" spans="1:16" ht="20.25" hidden="1" customHeight="1" x14ac:dyDescent="0.25">
      <c r="A14" s="3"/>
      <c r="B14" s="4" t="s">
        <v>6</v>
      </c>
      <c r="C14" s="5" t="s">
        <v>7</v>
      </c>
      <c r="D14" s="3"/>
      <c r="E14" s="3"/>
      <c r="F14" s="3"/>
      <c r="G14" s="3"/>
      <c r="H14" s="3"/>
      <c r="I14" s="3"/>
      <c r="J14" s="3"/>
      <c r="K14" s="39"/>
      <c r="L14" s="39"/>
      <c r="M14" s="39"/>
      <c r="N14" s="39"/>
      <c r="O14" s="39"/>
      <c r="P14" s="39"/>
    </row>
    <row r="15" spans="1:16" ht="2.25" hidden="1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45" customHeight="1" x14ac:dyDescent="0.25">
      <c r="A16" s="48" t="s">
        <v>8</v>
      </c>
      <c r="B16" s="53" t="s">
        <v>9</v>
      </c>
      <c r="C16" s="53"/>
      <c r="D16" s="53"/>
      <c r="E16" s="53"/>
      <c r="F16" s="53"/>
      <c r="G16" s="53"/>
      <c r="H16" s="53"/>
      <c r="I16" s="53"/>
      <c r="J16" s="53"/>
      <c r="K16" s="54" t="s">
        <v>70</v>
      </c>
      <c r="L16" s="54"/>
      <c r="M16" s="54" t="s">
        <v>10</v>
      </c>
      <c r="N16" s="54"/>
      <c r="O16" s="54" t="s">
        <v>69</v>
      </c>
      <c r="P16" s="54"/>
    </row>
    <row r="17" spans="1:16" ht="35.25" customHeight="1" x14ac:dyDescent="0.25">
      <c r="A17" s="48"/>
      <c r="B17" s="54" t="s">
        <v>11</v>
      </c>
      <c r="C17" s="55" t="s">
        <v>12</v>
      </c>
      <c r="D17" s="55"/>
      <c r="E17" s="55"/>
      <c r="F17" s="54" t="s">
        <v>13</v>
      </c>
      <c r="G17" s="54" t="s">
        <v>14</v>
      </c>
      <c r="H17" s="54" t="s">
        <v>15</v>
      </c>
      <c r="I17" s="54" t="s">
        <v>16</v>
      </c>
      <c r="J17" s="54" t="s">
        <v>17</v>
      </c>
      <c r="K17" s="54" t="s">
        <v>18</v>
      </c>
      <c r="L17" s="54"/>
      <c r="M17" s="54" t="s">
        <v>18</v>
      </c>
      <c r="N17" s="54"/>
      <c r="O17" s="7" t="s">
        <v>19</v>
      </c>
      <c r="P17" s="35" t="s">
        <v>20</v>
      </c>
    </row>
    <row r="18" spans="1:16" ht="58.5" customHeight="1" x14ac:dyDescent="0.25">
      <c r="A18" s="48"/>
      <c r="B18" s="54"/>
      <c r="C18" s="36" t="s">
        <v>21</v>
      </c>
      <c r="D18" s="36" t="s">
        <v>22</v>
      </c>
      <c r="E18" s="36" t="s">
        <v>23</v>
      </c>
      <c r="F18" s="54"/>
      <c r="G18" s="54"/>
      <c r="H18" s="54"/>
      <c r="I18" s="54"/>
      <c r="J18" s="54"/>
      <c r="K18" s="35" t="s">
        <v>24</v>
      </c>
      <c r="L18" s="35" t="s">
        <v>25</v>
      </c>
      <c r="M18" s="35" t="s">
        <v>26</v>
      </c>
      <c r="N18" s="35" t="s">
        <v>27</v>
      </c>
      <c r="O18" s="35" t="s">
        <v>28</v>
      </c>
      <c r="P18" s="35" t="s">
        <v>29</v>
      </c>
    </row>
    <row r="19" spans="1:16" ht="24" customHeight="1" x14ac:dyDescent="0.25">
      <c r="A19" s="11" t="s">
        <v>30</v>
      </c>
      <c r="B19" s="46" t="s">
        <v>31</v>
      </c>
      <c r="C19" s="46"/>
      <c r="D19" s="46"/>
      <c r="E19" s="46"/>
      <c r="F19" s="46"/>
      <c r="G19" s="46"/>
      <c r="H19" s="8">
        <f t="shared" ref="H19:J19" si="0">SUM(H20:H23)</f>
        <v>114770546</v>
      </c>
      <c r="I19" s="8">
        <f t="shared" si="0"/>
        <v>151585480.18000001</v>
      </c>
      <c r="J19" s="8">
        <f t="shared" si="0"/>
        <v>77038</v>
      </c>
      <c r="K19" s="9">
        <f>K20+K21+K22+K23</f>
        <v>20660</v>
      </c>
      <c r="L19" s="9">
        <f>L20+L21+L22+L23</f>
        <v>28692636.5</v>
      </c>
      <c r="M19" s="9">
        <f>SUM(M20:M22)</f>
        <v>13075</v>
      </c>
      <c r="N19" s="9">
        <f>N20+N21+N22+N23</f>
        <v>81492958</v>
      </c>
      <c r="O19" s="10">
        <f>M19/K19*100</f>
        <v>63.286544046466595</v>
      </c>
      <c r="P19" s="10">
        <f>N19/L19*100</f>
        <v>284.02045939556649</v>
      </c>
    </row>
    <row r="20" spans="1:16" s="6" customFormat="1" ht="33" customHeight="1" x14ac:dyDescent="0.25">
      <c r="A20" s="48">
        <v>5836</v>
      </c>
      <c r="B20" s="49" t="s">
        <v>32</v>
      </c>
      <c r="C20" s="52">
        <v>3</v>
      </c>
      <c r="D20" s="52">
        <v>3.4</v>
      </c>
      <c r="E20" s="52" t="s">
        <v>33</v>
      </c>
      <c r="F20" s="51" t="s">
        <v>34</v>
      </c>
      <c r="G20" s="11" t="s">
        <v>35</v>
      </c>
      <c r="H20" s="12">
        <v>65605886</v>
      </c>
      <c r="I20" s="12">
        <v>35752056.420000002</v>
      </c>
      <c r="J20" s="13">
        <v>47889</v>
      </c>
      <c r="K20" s="14">
        <v>14020</v>
      </c>
      <c r="L20" s="12">
        <v>16401471.5</v>
      </c>
      <c r="M20" s="13">
        <v>6842</v>
      </c>
      <c r="N20" s="12">
        <v>9932140</v>
      </c>
      <c r="O20" s="15">
        <f>M20/K20*100</f>
        <v>48.801711840228243</v>
      </c>
      <c r="P20" s="40">
        <f>N20/L20*100</f>
        <v>60.556395808754118</v>
      </c>
    </row>
    <row r="21" spans="1:16" s="6" customFormat="1" ht="33" customHeight="1" x14ac:dyDescent="0.25">
      <c r="A21" s="48"/>
      <c r="B21" s="49"/>
      <c r="C21" s="52"/>
      <c r="D21" s="52"/>
      <c r="E21" s="52"/>
      <c r="F21" s="51"/>
      <c r="G21" s="11" t="s">
        <v>36</v>
      </c>
      <c r="H21" s="12">
        <v>11559321</v>
      </c>
      <c r="I21" s="12">
        <v>79482590.530000001</v>
      </c>
      <c r="J21" s="13">
        <v>28710</v>
      </c>
      <c r="K21" s="14">
        <v>6522</v>
      </c>
      <c r="L21" s="12">
        <v>2889830.25</v>
      </c>
      <c r="M21" s="13">
        <v>6140</v>
      </c>
      <c r="N21" s="12">
        <v>52255213</v>
      </c>
      <c r="O21" s="15">
        <f t="shared" ref="O21:O22" si="1">M21/K21*100</f>
        <v>94.142900950628643</v>
      </c>
      <c r="P21" s="40">
        <f t="shared" ref="P21:P23" si="2">N21/L21*100</f>
        <v>1808.245069065908</v>
      </c>
    </row>
    <row r="22" spans="1:16" ht="41.25" customHeight="1" x14ac:dyDescent="0.25">
      <c r="A22" s="48">
        <v>5838</v>
      </c>
      <c r="B22" s="49" t="s">
        <v>37</v>
      </c>
      <c r="C22" s="50">
        <v>3</v>
      </c>
      <c r="D22" s="50">
        <v>3.4</v>
      </c>
      <c r="E22" s="50" t="s">
        <v>33</v>
      </c>
      <c r="F22" s="51" t="s">
        <v>34</v>
      </c>
      <c r="G22" s="11" t="s">
        <v>38</v>
      </c>
      <c r="H22" s="12">
        <v>7519307</v>
      </c>
      <c r="I22" s="12">
        <v>9768074.1799999997</v>
      </c>
      <c r="J22" s="13">
        <v>115</v>
      </c>
      <c r="K22" s="14">
        <v>60</v>
      </c>
      <c r="L22" s="12">
        <v>1879826.75</v>
      </c>
      <c r="M22" s="13">
        <v>93</v>
      </c>
      <c r="N22" s="12">
        <v>3700252</v>
      </c>
      <c r="O22" s="15">
        <f t="shared" si="1"/>
        <v>155</v>
      </c>
      <c r="P22" s="40">
        <f t="shared" si="2"/>
        <v>196.84005454226033</v>
      </c>
    </row>
    <row r="23" spans="1:16" ht="41.25" customHeight="1" x14ac:dyDescent="0.25">
      <c r="A23" s="48"/>
      <c r="B23" s="49"/>
      <c r="C23" s="50"/>
      <c r="D23" s="50"/>
      <c r="E23" s="50"/>
      <c r="F23" s="51"/>
      <c r="G23" s="11" t="s">
        <v>39</v>
      </c>
      <c r="H23" s="12">
        <v>30086032</v>
      </c>
      <c r="I23" s="12">
        <v>26582759.050000001</v>
      </c>
      <c r="J23" s="13">
        <v>324</v>
      </c>
      <c r="K23" s="14">
        <v>58</v>
      </c>
      <c r="L23" s="12">
        <v>7521508</v>
      </c>
      <c r="M23" s="16" t="s">
        <v>40</v>
      </c>
      <c r="N23" s="12">
        <v>15605353</v>
      </c>
      <c r="O23" s="16" t="s">
        <v>40</v>
      </c>
      <c r="P23" s="40">
        <f t="shared" si="2"/>
        <v>207.47638638421978</v>
      </c>
    </row>
    <row r="24" spans="1:16" ht="25.5" customHeight="1" x14ac:dyDescent="0.25">
      <c r="A24" s="41"/>
      <c r="B24" s="46" t="s">
        <v>41</v>
      </c>
      <c r="C24" s="46"/>
      <c r="D24" s="46"/>
      <c r="E24" s="46"/>
      <c r="F24" s="46"/>
      <c r="G24" s="46"/>
      <c r="H24" s="17">
        <f>H25+H26+H27+H28+H29+H30+H31+H32</f>
        <v>278355822</v>
      </c>
      <c r="I24" s="17">
        <f>I25+I26+I27+I28+I29+I30+I31+I32</f>
        <v>328997313.28000003</v>
      </c>
      <c r="J24" s="17">
        <f>J25+J26+J27+J28+J29+J30+J31+J32</f>
        <v>144555</v>
      </c>
      <c r="K24" s="17">
        <v>28220</v>
      </c>
      <c r="L24" s="17">
        <v>69537070</v>
      </c>
      <c r="M24" s="17">
        <v>30434</v>
      </c>
      <c r="N24" s="17">
        <v>77484153.239999995</v>
      </c>
      <c r="O24" s="17">
        <v>107.84549964564138</v>
      </c>
      <c r="P24" s="17">
        <v>111.42855636569098</v>
      </c>
    </row>
    <row r="25" spans="1:16" ht="39" customHeight="1" x14ac:dyDescent="0.25">
      <c r="A25" s="48">
        <v>5874</v>
      </c>
      <c r="B25" s="49" t="s">
        <v>42</v>
      </c>
      <c r="C25" s="50">
        <v>3</v>
      </c>
      <c r="D25" s="50">
        <v>3.3</v>
      </c>
      <c r="E25" s="50" t="s">
        <v>43</v>
      </c>
      <c r="F25" s="51" t="s">
        <v>44</v>
      </c>
      <c r="G25" s="11" t="s">
        <v>45</v>
      </c>
      <c r="H25" s="12">
        <v>236724200</v>
      </c>
      <c r="I25" s="12">
        <v>253882543.86000001</v>
      </c>
      <c r="J25" s="13">
        <v>60725</v>
      </c>
      <c r="K25" s="13">
        <v>11000</v>
      </c>
      <c r="L25" s="12">
        <v>59181050</v>
      </c>
      <c r="M25" s="13">
        <v>12845</v>
      </c>
      <c r="N25" s="12">
        <v>59960202</v>
      </c>
      <c r="O25" s="15">
        <f>M25/K25*100</f>
        <v>116.77272727272727</v>
      </c>
      <c r="P25" s="42">
        <f>N25/L25*100</f>
        <v>101.31655656667127</v>
      </c>
    </row>
    <row r="26" spans="1:16" ht="39" customHeight="1" x14ac:dyDescent="0.25">
      <c r="A26" s="48"/>
      <c r="B26" s="49"/>
      <c r="C26" s="50"/>
      <c r="D26" s="50"/>
      <c r="E26" s="50"/>
      <c r="F26" s="51"/>
      <c r="G26" s="11" t="s">
        <v>46</v>
      </c>
      <c r="H26" s="12">
        <v>4682541</v>
      </c>
      <c r="I26" s="12">
        <v>17743740.18</v>
      </c>
      <c r="J26" s="13">
        <v>80000</v>
      </c>
      <c r="K26" s="13">
        <v>16256</v>
      </c>
      <c r="L26" s="12">
        <v>1118750</v>
      </c>
      <c r="M26" s="13">
        <v>13825</v>
      </c>
      <c r="N26" s="12">
        <v>5718015</v>
      </c>
      <c r="O26" s="15">
        <f t="shared" ref="O26:O32" si="3">M26/K26*100</f>
        <v>85.045521653543304</v>
      </c>
      <c r="P26" s="42">
        <f t="shared" ref="P26:P31" si="4">N26/L26*100</f>
        <v>511.10748603351954</v>
      </c>
    </row>
    <row r="27" spans="1:16" ht="30" customHeight="1" x14ac:dyDescent="0.25">
      <c r="A27" s="43"/>
      <c r="B27" s="33" t="s">
        <v>47</v>
      </c>
      <c r="C27" s="34"/>
      <c r="D27" s="34"/>
      <c r="E27" s="34"/>
      <c r="F27" s="32"/>
      <c r="G27" s="11"/>
      <c r="H27" s="12">
        <v>207541</v>
      </c>
      <c r="I27" s="13">
        <v>16731377.24</v>
      </c>
      <c r="J27" s="13"/>
      <c r="K27" s="13"/>
      <c r="L27" s="13"/>
      <c r="M27" s="13"/>
      <c r="N27" s="12">
        <v>2603741.2400000002</v>
      </c>
      <c r="O27" s="16" t="s">
        <v>40</v>
      </c>
      <c r="P27" s="42" t="e">
        <f t="shared" si="4"/>
        <v>#DIV/0!</v>
      </c>
    </row>
    <row r="28" spans="1:16" ht="60.75" customHeight="1" x14ac:dyDescent="0.25">
      <c r="A28" s="43">
        <v>5875</v>
      </c>
      <c r="B28" s="33" t="s">
        <v>48</v>
      </c>
      <c r="C28" s="18">
        <v>3</v>
      </c>
      <c r="D28" s="18">
        <v>3.3</v>
      </c>
      <c r="E28" s="18" t="s">
        <v>43</v>
      </c>
      <c r="F28" s="32" t="s">
        <v>44</v>
      </c>
      <c r="G28" s="11" t="s">
        <v>49</v>
      </c>
      <c r="H28" s="12">
        <v>3990000</v>
      </c>
      <c r="I28" s="13">
        <v>6658112</v>
      </c>
      <c r="J28" s="13">
        <v>25</v>
      </c>
      <c r="K28" s="13">
        <v>6</v>
      </c>
      <c r="L28" s="12">
        <v>997500</v>
      </c>
      <c r="M28" s="13">
        <v>3</v>
      </c>
      <c r="N28" s="12">
        <v>2044793</v>
      </c>
      <c r="O28" s="15">
        <f t="shared" si="3"/>
        <v>50</v>
      </c>
      <c r="P28" s="42">
        <f t="shared" si="4"/>
        <v>204.99177944862157</v>
      </c>
    </row>
    <row r="29" spans="1:16" ht="60.75" customHeight="1" x14ac:dyDescent="0.25">
      <c r="A29" s="43">
        <v>5877</v>
      </c>
      <c r="B29" s="19" t="s">
        <v>50</v>
      </c>
      <c r="C29" s="34">
        <v>3</v>
      </c>
      <c r="D29" s="34">
        <v>3.3</v>
      </c>
      <c r="E29" s="34" t="s">
        <v>43</v>
      </c>
      <c r="F29" s="19" t="s">
        <v>51</v>
      </c>
      <c r="G29" s="11" t="s">
        <v>52</v>
      </c>
      <c r="H29" s="12">
        <v>4963600</v>
      </c>
      <c r="I29" s="13">
        <v>4963600</v>
      </c>
      <c r="J29" s="13">
        <v>5</v>
      </c>
      <c r="K29" s="13">
        <v>1</v>
      </c>
      <c r="L29" s="12">
        <v>1240900</v>
      </c>
      <c r="M29" s="42">
        <v>2</v>
      </c>
      <c r="N29" s="12">
        <v>1202493</v>
      </c>
      <c r="O29" s="15">
        <f t="shared" si="3"/>
        <v>200</v>
      </c>
      <c r="P29" s="42">
        <f t="shared" si="4"/>
        <v>96.904907728261747</v>
      </c>
    </row>
    <row r="30" spans="1:16" ht="60.75" customHeight="1" x14ac:dyDescent="0.25">
      <c r="A30" s="43">
        <v>5888</v>
      </c>
      <c r="B30" s="19" t="s">
        <v>53</v>
      </c>
      <c r="C30" s="34">
        <v>3</v>
      </c>
      <c r="D30" s="34">
        <v>3.3</v>
      </c>
      <c r="E30" s="34" t="s">
        <v>43</v>
      </c>
      <c r="F30" s="20" t="s">
        <v>54</v>
      </c>
      <c r="G30" s="11" t="s">
        <v>55</v>
      </c>
      <c r="H30" s="12">
        <v>15463000</v>
      </c>
      <c r="I30" s="12">
        <v>17293000</v>
      </c>
      <c r="J30" s="13">
        <v>1000</v>
      </c>
      <c r="K30" s="13">
        <v>250</v>
      </c>
      <c r="L30" s="12">
        <v>3865750</v>
      </c>
      <c r="M30" s="13">
        <v>349</v>
      </c>
      <c r="N30" s="12">
        <v>3662263</v>
      </c>
      <c r="O30" s="15">
        <f t="shared" si="3"/>
        <v>139.6</v>
      </c>
      <c r="P30" s="42">
        <f t="shared" si="4"/>
        <v>94.736157278665203</v>
      </c>
    </row>
    <row r="31" spans="1:16" ht="60.75" customHeight="1" x14ac:dyDescent="0.25">
      <c r="A31" s="43">
        <v>5891</v>
      </c>
      <c r="B31" s="19" t="s">
        <v>56</v>
      </c>
      <c r="C31" s="34">
        <v>3</v>
      </c>
      <c r="D31" s="34">
        <v>3.3</v>
      </c>
      <c r="E31" s="34" t="s">
        <v>43</v>
      </c>
      <c r="F31" s="32" t="s">
        <v>57</v>
      </c>
      <c r="G31" s="11" t="s">
        <v>58</v>
      </c>
      <c r="H31" s="12">
        <v>12224940</v>
      </c>
      <c r="I31" s="12">
        <v>11624940</v>
      </c>
      <c r="J31" s="13">
        <v>200</v>
      </c>
      <c r="K31" s="13">
        <v>57</v>
      </c>
      <c r="L31" s="12">
        <v>3056235</v>
      </c>
      <c r="M31" s="13">
        <v>84</v>
      </c>
      <c r="N31" s="12">
        <v>2292646</v>
      </c>
      <c r="O31" s="15">
        <f t="shared" si="3"/>
        <v>147.36842105263156</v>
      </c>
      <c r="P31" s="42">
        <f t="shared" si="4"/>
        <v>75.015370218585943</v>
      </c>
    </row>
    <row r="32" spans="1:16" ht="60.75" customHeight="1" x14ac:dyDescent="0.25">
      <c r="A32" s="43">
        <v>5907</v>
      </c>
      <c r="B32" s="19" t="s">
        <v>59</v>
      </c>
      <c r="C32" s="34">
        <v>3</v>
      </c>
      <c r="D32" s="34">
        <v>3.3</v>
      </c>
      <c r="E32" s="34" t="s">
        <v>43</v>
      </c>
      <c r="F32" s="19" t="s">
        <v>60</v>
      </c>
      <c r="G32" s="11" t="s">
        <v>61</v>
      </c>
      <c r="H32" s="12">
        <v>100000</v>
      </c>
      <c r="I32" s="13">
        <v>100000</v>
      </c>
      <c r="J32" s="13">
        <v>2600</v>
      </c>
      <c r="K32" s="13">
        <v>650</v>
      </c>
      <c r="L32" s="12">
        <v>25000</v>
      </c>
      <c r="M32" s="13">
        <v>3326</v>
      </c>
      <c r="N32" s="16" t="s">
        <v>40</v>
      </c>
      <c r="O32" s="15">
        <f t="shared" si="3"/>
        <v>511.69230769230768</v>
      </c>
      <c r="P32" s="16" t="s">
        <v>40</v>
      </c>
    </row>
    <row r="33" spans="1:16" ht="21.75" customHeight="1" x14ac:dyDescent="0.25">
      <c r="A33" s="43"/>
      <c r="B33" s="46" t="s">
        <v>71</v>
      </c>
      <c r="C33" s="46"/>
      <c r="D33" s="46"/>
      <c r="E33" s="46"/>
      <c r="F33" s="46"/>
      <c r="G33" s="46"/>
      <c r="H33" s="21">
        <v>10465150</v>
      </c>
      <c r="I33" s="21">
        <v>6646400</v>
      </c>
      <c r="J33" s="21">
        <v>5000</v>
      </c>
      <c r="K33" s="21">
        <f>K34</f>
        <v>1567</v>
      </c>
      <c r="L33" s="21">
        <f>L34</f>
        <v>2616287.5</v>
      </c>
      <c r="M33" s="21">
        <f>M34</f>
        <v>5639</v>
      </c>
      <c r="N33" s="21">
        <f>N34</f>
        <v>1314310</v>
      </c>
      <c r="O33" s="21">
        <f>M33/K33*100</f>
        <v>359.85960433950225</v>
      </c>
      <c r="P33" s="21">
        <f>N33/L33*100</f>
        <v>50.235687018341835</v>
      </c>
    </row>
    <row r="34" spans="1:16" ht="74.25" customHeight="1" x14ac:dyDescent="0.25">
      <c r="A34" s="43">
        <v>5918</v>
      </c>
      <c r="B34" s="19" t="s">
        <v>62</v>
      </c>
      <c r="C34" s="34">
        <v>2</v>
      </c>
      <c r="D34" s="34">
        <v>2.2999999999999998</v>
      </c>
      <c r="E34" s="34" t="s">
        <v>63</v>
      </c>
      <c r="F34" s="19" t="s">
        <v>64</v>
      </c>
      <c r="G34" s="11" t="s">
        <v>65</v>
      </c>
      <c r="H34" s="12">
        <v>10465150</v>
      </c>
      <c r="I34" s="12">
        <v>6445599.0999999996</v>
      </c>
      <c r="J34" s="13">
        <v>5000</v>
      </c>
      <c r="K34" s="13">
        <v>1567</v>
      </c>
      <c r="L34" s="12">
        <v>2616287.5</v>
      </c>
      <c r="M34" s="13">
        <v>5639</v>
      </c>
      <c r="N34" s="12">
        <v>1314310</v>
      </c>
      <c r="O34" s="13">
        <f>M34/K34*100</f>
        <v>359.85960433950225</v>
      </c>
      <c r="P34" s="44">
        <v>50.235687018341835</v>
      </c>
    </row>
    <row r="35" spans="1:16" ht="21" customHeight="1" x14ac:dyDescent="0.25">
      <c r="A35" s="43"/>
      <c r="B35" s="47" t="s">
        <v>66</v>
      </c>
      <c r="C35" s="47"/>
      <c r="D35" s="47"/>
      <c r="E35" s="47"/>
      <c r="F35" s="47"/>
      <c r="G35" s="47"/>
      <c r="H35" s="45"/>
      <c r="I35" s="45"/>
      <c r="J35" s="45"/>
      <c r="K35" s="45">
        <f>K19+K24+K33</f>
        <v>50447</v>
      </c>
      <c r="L35" s="45">
        <f>L19+L24+L33</f>
        <v>100845994</v>
      </c>
      <c r="M35" s="45">
        <f>M19+M24+M33</f>
        <v>49148</v>
      </c>
      <c r="N35" s="45">
        <f>N19+N24+N33</f>
        <v>160291421.24000001</v>
      </c>
      <c r="O35" s="22">
        <f>M35/K35*100</f>
        <v>97.425020318353916</v>
      </c>
      <c r="P35" s="22">
        <f>N35/L35*100</f>
        <v>158.94674134502557</v>
      </c>
    </row>
    <row r="36" spans="1:16" ht="21" x14ac:dyDescent="0.35">
      <c r="A36" s="1"/>
      <c r="B36" s="23"/>
      <c r="C36" s="23"/>
      <c r="D36" s="23"/>
      <c r="E36" s="1"/>
      <c r="F36" s="1"/>
      <c r="G36" s="1"/>
      <c r="H36" s="24"/>
      <c r="I36" s="25"/>
      <c r="J36" s="25"/>
      <c r="K36" s="26"/>
      <c r="L36" s="26"/>
      <c r="M36" s="26"/>
      <c r="N36" s="26"/>
      <c r="O36" s="26"/>
      <c r="P36" s="26"/>
    </row>
    <row r="37" spans="1:16" ht="21" x14ac:dyDescent="0.35">
      <c r="A37" s="1"/>
      <c r="B37" s="23"/>
      <c r="C37" s="23"/>
      <c r="D37" s="23"/>
      <c r="E37" s="1"/>
      <c r="F37" s="1"/>
      <c r="G37" s="1"/>
      <c r="H37" s="1"/>
      <c r="I37" s="25"/>
      <c r="J37" s="25"/>
      <c r="N37" s="26"/>
    </row>
    <row r="38" spans="1:16" ht="21" x14ac:dyDescent="0.35">
      <c r="A38" s="1"/>
      <c r="B38" s="1"/>
      <c r="C38" s="1"/>
      <c r="D38" s="1"/>
      <c r="E38" s="1"/>
      <c r="F38" s="25"/>
      <c r="G38" s="25"/>
      <c r="H38" s="1"/>
      <c r="I38" s="25"/>
      <c r="J38" s="25"/>
      <c r="N38" s="26"/>
    </row>
    <row r="39" spans="1:16" ht="21" x14ac:dyDescent="0.35">
      <c r="A39" s="1"/>
      <c r="B39" s="1"/>
      <c r="C39" s="1"/>
      <c r="D39" s="1"/>
      <c r="E39" s="1"/>
      <c r="F39" s="25"/>
      <c r="G39" s="25"/>
      <c r="H39" s="25"/>
      <c r="I39" s="25"/>
      <c r="J39" s="25"/>
      <c r="N39" s="26"/>
    </row>
    <row r="40" spans="1:16" ht="21" x14ac:dyDescent="0.35">
      <c r="A40" s="1"/>
      <c r="B40" s="1"/>
      <c r="C40" s="1"/>
      <c r="D40" s="1"/>
      <c r="E40" s="1"/>
      <c r="F40" s="25"/>
      <c r="G40" s="25"/>
      <c r="H40" s="25"/>
      <c r="I40" s="1"/>
      <c r="J40" s="1"/>
    </row>
    <row r="41" spans="1:16" ht="21" x14ac:dyDescent="0.35">
      <c r="A41" s="1"/>
      <c r="B41" s="1"/>
      <c r="C41" s="1"/>
      <c r="D41" s="1"/>
      <c r="E41" s="1"/>
      <c r="F41" s="25"/>
      <c r="G41" s="25"/>
      <c r="H41" s="25"/>
      <c r="I41" s="25"/>
      <c r="J41" s="25"/>
    </row>
    <row r="42" spans="1:16" ht="21" x14ac:dyDescent="0.35">
      <c r="A42" s="1"/>
      <c r="B42" s="23"/>
      <c r="C42" s="23"/>
      <c r="D42" s="23"/>
      <c r="E42" s="1"/>
      <c r="F42" s="1"/>
      <c r="G42" s="1"/>
      <c r="H42" s="25"/>
      <c r="I42" s="25"/>
      <c r="J42" s="25"/>
    </row>
    <row r="43" spans="1:16" ht="21" x14ac:dyDescent="0.35">
      <c r="B43" s="27"/>
      <c r="C43" s="27"/>
      <c r="D43" s="27"/>
      <c r="E43" s="28"/>
      <c r="F43" s="28"/>
      <c r="G43" s="28"/>
      <c r="H43" s="1"/>
      <c r="I43" s="29"/>
      <c r="J43" s="26"/>
    </row>
    <row r="44" spans="1:16" x14ac:dyDescent="0.25">
      <c r="B44" s="28"/>
      <c r="C44" s="28"/>
      <c r="D44" s="28"/>
      <c r="E44" s="28"/>
      <c r="F44" s="29"/>
      <c r="G44" s="29"/>
      <c r="H44" s="28"/>
      <c r="I44" s="29"/>
      <c r="J44" s="26"/>
    </row>
    <row r="45" spans="1:16" x14ac:dyDescent="0.25">
      <c r="B45" s="30"/>
      <c r="C45" s="30"/>
      <c r="D45" s="30"/>
      <c r="E45" s="30"/>
      <c r="F45" s="31"/>
      <c r="G45" s="31"/>
      <c r="H45" s="29"/>
      <c r="I45" s="31"/>
      <c r="J45" s="26"/>
    </row>
    <row r="46" spans="1:16" x14ac:dyDescent="0.25">
      <c r="F46" s="26"/>
      <c r="G46" s="26"/>
      <c r="H46" s="31"/>
      <c r="J46" s="26"/>
    </row>
    <row r="47" spans="1:16" x14ac:dyDescent="0.25">
      <c r="F47" s="26"/>
      <c r="G47" s="26"/>
      <c r="H47" s="26"/>
      <c r="I47" s="26"/>
      <c r="J47" s="26"/>
    </row>
    <row r="48" spans="1:16" x14ac:dyDescent="0.25">
      <c r="G48" s="26"/>
      <c r="H48" s="26"/>
      <c r="I48" s="26"/>
      <c r="J48" s="26"/>
    </row>
    <row r="49" spans="7:10" x14ac:dyDescent="0.25">
      <c r="G49" s="26"/>
      <c r="H49" s="26"/>
      <c r="I49" s="26"/>
      <c r="J49" s="26"/>
    </row>
    <row r="50" spans="7:10" x14ac:dyDescent="0.25">
      <c r="H50" s="26"/>
    </row>
  </sheetData>
  <mergeCells count="41">
    <mergeCell ref="A10:P10"/>
    <mergeCell ref="A5:P5"/>
    <mergeCell ref="A6:P6"/>
    <mergeCell ref="A7:P7"/>
    <mergeCell ref="A8:P8"/>
    <mergeCell ref="O16:P16"/>
    <mergeCell ref="B17:B18"/>
    <mergeCell ref="C17:E17"/>
    <mergeCell ref="F17:F18"/>
    <mergeCell ref="G17:G18"/>
    <mergeCell ref="H17:H18"/>
    <mergeCell ref="I17:I18"/>
    <mergeCell ref="J17:J18"/>
    <mergeCell ref="K17:L17"/>
    <mergeCell ref="M17:N17"/>
    <mergeCell ref="B19:G19"/>
    <mergeCell ref="A16:A18"/>
    <mergeCell ref="B16:J16"/>
    <mergeCell ref="K16:L16"/>
    <mergeCell ref="M16:N16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B33:G33"/>
    <mergeCell ref="B35:G35"/>
    <mergeCell ref="B24:G24"/>
    <mergeCell ref="A25:A26"/>
    <mergeCell ref="B25:B26"/>
    <mergeCell ref="C25:C26"/>
    <mergeCell ref="D25:D26"/>
    <mergeCell ref="E25:E26"/>
    <mergeCell ref="F25:F26"/>
  </mergeCells>
  <printOptions horizontalCentered="1"/>
  <pageMargins left="0" right="0" top="0.39370078740157483" bottom="0.19685039370078741" header="0" footer="0"/>
  <pageSetup paperSize="5" scale="91" orientation="landscape" r:id="rId1"/>
  <rowBreaks count="1" manualBreakCount="1">
    <brk id="2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OCTUBRE-DICIEMBRE 202</vt:lpstr>
      <vt:lpstr>'EJECUCION OCTUBRE-DICIEMBRE 202'!Área_de_impresión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2022-01-14T18:58:34Z</cp:lastPrinted>
  <dcterms:created xsi:type="dcterms:W3CDTF">2022-01-13T22:31:54Z</dcterms:created>
  <dcterms:modified xsi:type="dcterms:W3CDTF">2022-01-14T19:14:32Z</dcterms:modified>
</cp:coreProperties>
</file>